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190" activeTab="0"/>
  </bookViews>
  <sheets>
    <sheet name="Foglio1" sheetId="1" r:id="rId1"/>
    <sheet name="Foglio2" sheetId="2" r:id="rId2"/>
    <sheet name="Foglio3" sheetId="3" r:id="rId3"/>
    <sheet name="Foglio4" sheetId="4" r:id="rId4"/>
  </sheets>
  <definedNames/>
  <calcPr fullCalcOnLoad="1"/>
</workbook>
</file>

<file path=xl/sharedStrings.xml><?xml version="1.0" encoding="utf-8"?>
<sst xmlns="http://schemas.openxmlformats.org/spreadsheetml/2006/main" count="40" uniqueCount="13">
  <si>
    <t>i</t>
  </si>
  <si>
    <t>t</t>
  </si>
  <si>
    <r>
      <t>1/(1 + i)</t>
    </r>
    <r>
      <rPr>
        <vertAlign val="superscript"/>
        <sz val="12"/>
        <rFont val="Times New Roman"/>
        <family val="1"/>
      </rPr>
      <t>t</t>
    </r>
  </si>
  <si>
    <t>C</t>
  </si>
  <si>
    <t>B</t>
  </si>
  <si>
    <t>BN</t>
  </si>
  <si>
    <t>VAC</t>
  </si>
  <si>
    <t>VAB</t>
  </si>
  <si>
    <t>VAB/VAC</t>
  </si>
  <si>
    <t>VAN</t>
  </si>
  <si>
    <t>VAN totale</t>
  </si>
  <si>
    <t>VAN tot.</t>
  </si>
  <si>
    <t>TIR = j = 8,832%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</si>
</sst>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"/>
    <numFmt numFmtId="176" formatCode="&quot;€&quot;\ #,##0"/>
  </numFmts>
  <fonts count="44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175" fontId="1" fillId="0" borderId="0" xfId="0" applyNumberFormat="1" applyFont="1" applyAlignment="1">
      <alignment/>
    </xf>
    <xf numFmtId="175" fontId="1" fillId="0" borderId="10" xfId="0" applyNumberFormat="1" applyFont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1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9" fontId="1" fillId="32" borderId="0" xfId="0" applyNumberFormat="1" applyFont="1" applyFill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VAN in funzione del  tempo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2925"/>
          <c:w val="0.9055"/>
          <c:h val="0.77875"/>
        </c:manualLayout>
      </c:layout>
      <c:scatterChart>
        <c:scatterStyle val="smoothMarker"/>
        <c:varyColors val="0"/>
        <c:ser>
          <c:idx val="0"/>
          <c:order val="0"/>
          <c:tx>
            <c:v>VAN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Foglio2!$B$9:$B$18</c:f>
              <c:numCache/>
            </c:numRef>
          </c:xVal>
          <c:yVal>
            <c:numRef>
              <c:f>Foglio2!$E$9:$E$18</c:f>
              <c:numCache/>
            </c:numRef>
          </c:yVal>
          <c:smooth val="1"/>
        </c:ser>
        <c:axId val="66263678"/>
        <c:axId val="59502191"/>
      </c:scatterChart>
      <c:valAx>
        <c:axId val="66263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02191"/>
        <c:crosses val="autoZero"/>
        <c:crossBetween val="midCat"/>
        <c:dispUnits/>
      </c:valAx>
      <c:valAx>
        <c:axId val="59502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VAN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636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VAN in funzione del tasso d'interesse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2575"/>
          <c:w val="0.92325"/>
          <c:h val="0.788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Foglio3!$B$24:$B$29</c:f>
              <c:numCache/>
            </c:numRef>
          </c:xVal>
          <c:yVal>
            <c:numRef>
              <c:f>Foglio3!$C$24:$C$29</c:f>
              <c:numCache/>
            </c:numRef>
          </c:yVal>
          <c:smooth val="1"/>
        </c:ser>
        <c:axId val="65757672"/>
        <c:axId val="54948137"/>
      </c:scatterChart>
      <c:valAx>
        <c:axId val="65757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48137"/>
        <c:crosses val="autoZero"/>
        <c:crossBetween val="midCat"/>
        <c:dispUnits/>
      </c:valAx>
      <c:valAx>
        <c:axId val="54948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VAN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576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3</xdr:row>
      <xdr:rowOff>123825</xdr:rowOff>
    </xdr:from>
    <xdr:to>
      <xdr:col>11</xdr:col>
      <xdr:colOff>600075</xdr:colOff>
      <xdr:row>20</xdr:row>
      <xdr:rowOff>66675</xdr:rowOff>
    </xdr:to>
    <xdr:graphicFrame>
      <xdr:nvGraphicFramePr>
        <xdr:cNvPr id="1" name="Grafico 1"/>
        <xdr:cNvGraphicFramePr/>
      </xdr:nvGraphicFramePr>
      <xdr:xfrm>
        <a:off x="4352925" y="647700"/>
        <a:ext cx="43243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17</xdr:row>
      <xdr:rowOff>142875</xdr:rowOff>
    </xdr:from>
    <xdr:to>
      <xdr:col>12</xdr:col>
      <xdr:colOff>323850</xdr:colOff>
      <xdr:row>35</xdr:row>
      <xdr:rowOff>152400</xdr:rowOff>
    </xdr:to>
    <xdr:graphicFrame>
      <xdr:nvGraphicFramePr>
        <xdr:cNvPr id="1" name="Grafico 2"/>
        <xdr:cNvGraphicFramePr/>
      </xdr:nvGraphicFramePr>
      <xdr:xfrm>
        <a:off x="3362325" y="3581400"/>
        <a:ext cx="53054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1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1.7109375" style="4" customWidth="1"/>
    <col min="2" max="8" width="11.7109375" style="5" customWidth="1"/>
    <col min="9" max="11" width="11.7109375" style="4" customWidth="1"/>
    <col min="12" max="12" width="11.7109375" style="7" customWidth="1"/>
    <col min="13" max="24" width="9.140625" style="2" customWidth="1"/>
  </cols>
  <sheetData>
    <row r="2" spans="2:6" ht="15.75">
      <c r="B2" s="16" t="s">
        <v>0</v>
      </c>
      <c r="C2" s="24">
        <v>0.05</v>
      </c>
      <c r="E2" s="6"/>
      <c r="F2" s="6"/>
    </row>
    <row r="4" spans="1:24" s="1" customFormat="1" ht="18.75">
      <c r="A4" s="5"/>
      <c r="B4" s="14" t="s">
        <v>1</v>
      </c>
      <c r="C4" s="15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9</v>
      </c>
      <c r="J4" s="5"/>
      <c r="K4" s="5"/>
      <c r="L4" s="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2:9" ht="15.75">
      <c r="B5" s="11">
        <v>0</v>
      </c>
      <c r="C5" s="11">
        <f aca="true" t="shared" si="0" ref="C5:C15">1/((1+$C$2)^B5)</f>
        <v>1</v>
      </c>
      <c r="D5" s="11">
        <v>100</v>
      </c>
      <c r="E5" s="11">
        <v>0</v>
      </c>
      <c r="F5" s="11">
        <f>+E5-D5</f>
        <v>-100</v>
      </c>
      <c r="G5" s="11">
        <f aca="true" t="shared" si="1" ref="G5:G15">+D5*C5</f>
        <v>100</v>
      </c>
      <c r="H5" s="11">
        <f aca="true" t="shared" si="2" ref="H5:H15">+E5*C5</f>
        <v>0</v>
      </c>
      <c r="I5" s="19">
        <f>+H5-G5</f>
        <v>-100</v>
      </c>
    </row>
    <row r="6" spans="2:9" ht="15.75">
      <c r="B6" s="11">
        <v>1</v>
      </c>
      <c r="C6" s="13">
        <f t="shared" si="0"/>
        <v>0.9523809523809523</v>
      </c>
      <c r="D6" s="11">
        <v>200</v>
      </c>
      <c r="E6" s="21">
        <v>0</v>
      </c>
      <c r="F6" s="11">
        <f>+E6-D6</f>
        <v>-200</v>
      </c>
      <c r="G6" s="19">
        <f t="shared" si="1"/>
        <v>190.47619047619045</v>
      </c>
      <c r="H6" s="19">
        <f t="shared" si="2"/>
        <v>0</v>
      </c>
      <c r="I6" s="19">
        <f aca="true" t="shared" si="3" ref="I6:I15">+H6-G6</f>
        <v>-190.47619047619045</v>
      </c>
    </row>
    <row r="7" spans="2:10" ht="15.75">
      <c r="B7" s="11">
        <v>2</v>
      </c>
      <c r="C7" s="13">
        <f t="shared" si="0"/>
        <v>0.9070294784580498</v>
      </c>
      <c r="D7" s="11">
        <v>300</v>
      </c>
      <c r="E7" s="11">
        <v>0</v>
      </c>
      <c r="F7" s="11">
        <f aca="true" t="shared" si="4" ref="F7:F14">+E7-D7</f>
        <v>-300</v>
      </c>
      <c r="G7" s="19">
        <f t="shared" si="1"/>
        <v>272.10884353741494</v>
      </c>
      <c r="H7" s="19">
        <f t="shared" si="2"/>
        <v>0</v>
      </c>
      <c r="I7" s="19">
        <f t="shared" si="3"/>
        <v>-272.10884353741494</v>
      </c>
      <c r="J7" s="9"/>
    </row>
    <row r="8" spans="2:9" ht="15.75">
      <c r="B8" s="11">
        <v>3</v>
      </c>
      <c r="C8" s="13">
        <f t="shared" si="0"/>
        <v>0.863837598531476</v>
      </c>
      <c r="D8" s="11">
        <v>400</v>
      </c>
      <c r="E8" s="11">
        <v>0</v>
      </c>
      <c r="F8" s="11">
        <f t="shared" si="4"/>
        <v>-400</v>
      </c>
      <c r="G8" s="19">
        <f t="shared" si="1"/>
        <v>345.5350394125904</v>
      </c>
      <c r="H8" s="19">
        <f t="shared" si="2"/>
        <v>0</v>
      </c>
      <c r="I8" s="19">
        <f t="shared" si="3"/>
        <v>-345.5350394125904</v>
      </c>
    </row>
    <row r="9" spans="2:9" ht="15.75">
      <c r="B9" s="11">
        <v>4</v>
      </c>
      <c r="C9" s="13">
        <f t="shared" si="0"/>
        <v>0.822702474791882</v>
      </c>
      <c r="D9" s="11">
        <v>500</v>
      </c>
      <c r="E9" s="11">
        <v>0</v>
      </c>
      <c r="F9" s="11">
        <f t="shared" si="4"/>
        <v>-500</v>
      </c>
      <c r="G9" s="19">
        <f t="shared" si="1"/>
        <v>411.351237395941</v>
      </c>
      <c r="H9" s="19">
        <f t="shared" si="2"/>
        <v>0</v>
      </c>
      <c r="I9" s="19">
        <f t="shared" si="3"/>
        <v>-411.351237395941</v>
      </c>
    </row>
    <row r="10" spans="2:10" ht="15.75">
      <c r="B10" s="11">
        <v>5</v>
      </c>
      <c r="C10" s="13">
        <f t="shared" si="0"/>
        <v>0.783526166468459</v>
      </c>
      <c r="D10" s="11">
        <v>0</v>
      </c>
      <c r="E10" s="11">
        <v>600</v>
      </c>
      <c r="F10" s="11">
        <f t="shared" si="4"/>
        <v>600</v>
      </c>
      <c r="G10" s="19">
        <f t="shared" si="1"/>
        <v>0</v>
      </c>
      <c r="H10" s="19">
        <f t="shared" si="2"/>
        <v>470.1156998810754</v>
      </c>
      <c r="I10" s="19">
        <f t="shared" si="3"/>
        <v>470.1156998810754</v>
      </c>
      <c r="J10" s="10"/>
    </row>
    <row r="11" spans="2:9" ht="15.75">
      <c r="B11" s="11">
        <v>6</v>
      </c>
      <c r="C11" s="13">
        <f t="shared" si="0"/>
        <v>0.7462153966366276</v>
      </c>
      <c r="D11" s="11">
        <v>0</v>
      </c>
      <c r="E11" s="11">
        <v>500</v>
      </c>
      <c r="F11" s="11">
        <f t="shared" si="4"/>
        <v>500</v>
      </c>
      <c r="G11" s="19">
        <f t="shared" si="1"/>
        <v>0</v>
      </c>
      <c r="H11" s="19">
        <f t="shared" si="2"/>
        <v>373.1076983183138</v>
      </c>
      <c r="I11" s="19">
        <f t="shared" si="3"/>
        <v>373.1076983183138</v>
      </c>
    </row>
    <row r="12" spans="2:9" ht="15.75">
      <c r="B12" s="11">
        <v>7</v>
      </c>
      <c r="C12" s="13">
        <f t="shared" si="0"/>
        <v>0.7106813301301215</v>
      </c>
      <c r="D12" s="11">
        <v>0</v>
      </c>
      <c r="E12" s="11">
        <v>400</v>
      </c>
      <c r="F12" s="11">
        <f t="shared" si="4"/>
        <v>400</v>
      </c>
      <c r="G12" s="19">
        <f t="shared" si="1"/>
        <v>0</v>
      </c>
      <c r="H12" s="19">
        <f t="shared" si="2"/>
        <v>284.2725320520486</v>
      </c>
      <c r="I12" s="19">
        <f t="shared" si="3"/>
        <v>284.2725320520486</v>
      </c>
    </row>
    <row r="13" spans="2:9" ht="15.75">
      <c r="B13" s="11">
        <v>8</v>
      </c>
      <c r="C13" s="13">
        <f t="shared" si="0"/>
        <v>0.6768393620286872</v>
      </c>
      <c r="D13" s="11">
        <v>0</v>
      </c>
      <c r="E13" s="11">
        <v>300</v>
      </c>
      <c r="F13" s="11">
        <f t="shared" si="4"/>
        <v>300</v>
      </c>
      <c r="G13" s="19">
        <f t="shared" si="1"/>
        <v>0</v>
      </c>
      <c r="H13" s="19">
        <f t="shared" si="2"/>
        <v>203.05180860860617</v>
      </c>
      <c r="I13" s="19">
        <f t="shared" si="3"/>
        <v>203.05180860860617</v>
      </c>
    </row>
    <row r="14" spans="2:9" ht="15.75">
      <c r="B14" s="11">
        <v>9</v>
      </c>
      <c r="C14" s="13">
        <f t="shared" si="0"/>
        <v>0.6446089162177973</v>
      </c>
      <c r="D14" s="11">
        <v>0</v>
      </c>
      <c r="E14" s="11">
        <v>200</v>
      </c>
      <c r="F14" s="11">
        <f t="shared" si="4"/>
        <v>200</v>
      </c>
      <c r="G14" s="19">
        <f t="shared" si="1"/>
        <v>0</v>
      </c>
      <c r="H14" s="19">
        <f t="shared" si="2"/>
        <v>128.92178324355945</v>
      </c>
      <c r="I14" s="19">
        <f t="shared" si="3"/>
        <v>128.92178324355945</v>
      </c>
    </row>
    <row r="15" spans="2:9" ht="15.75">
      <c r="B15" s="11">
        <v>10</v>
      </c>
      <c r="C15" s="13">
        <f t="shared" si="0"/>
        <v>0.6139132535407593</v>
      </c>
      <c r="D15" s="11">
        <v>0</v>
      </c>
      <c r="E15" s="11">
        <v>100</v>
      </c>
      <c r="F15" s="11">
        <f>+E15-D15</f>
        <v>100</v>
      </c>
      <c r="G15" s="19">
        <f t="shared" si="1"/>
        <v>0</v>
      </c>
      <c r="H15" s="19">
        <f t="shared" si="2"/>
        <v>61.39132535407593</v>
      </c>
      <c r="I15" s="19">
        <f t="shared" si="3"/>
        <v>61.39132535407593</v>
      </c>
    </row>
    <row r="17" spans="7:9" ht="15.75">
      <c r="G17" s="20">
        <f>SUM(G5:G15)</f>
        <v>1319.4713108221367</v>
      </c>
      <c r="H17" s="20">
        <f>SUM(H5:H15)</f>
        <v>1520.8608474576793</v>
      </c>
      <c r="I17" s="20">
        <f>SUM(I5:I15)</f>
        <v>201.38953663554264</v>
      </c>
    </row>
    <row r="18" spans="2:4" ht="15.75">
      <c r="B18" s="4"/>
      <c r="C18" s="4"/>
      <c r="D18" s="4"/>
    </row>
    <row r="19" spans="2:9" ht="15.75">
      <c r="B19" s="17" t="s">
        <v>8</v>
      </c>
      <c r="C19" s="4"/>
      <c r="D19" s="12">
        <f>+H17/G17</f>
        <v>1.152628962057584</v>
      </c>
      <c r="G19" s="16"/>
      <c r="H19" s="18" t="s">
        <v>12</v>
      </c>
      <c r="I19" s="17"/>
    </row>
    <row r="21" spans="2:5" ht="15.75">
      <c r="B21" s="4"/>
      <c r="E21" s="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T1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1.7109375" style="4" customWidth="1"/>
    <col min="2" max="4" width="11.7109375" style="5" customWidth="1"/>
    <col min="5" max="7" width="11.7109375" style="4" customWidth="1"/>
    <col min="8" max="8" width="11.7109375" style="7" customWidth="1"/>
    <col min="9" max="20" width="9.140625" style="2" customWidth="1"/>
  </cols>
  <sheetData>
    <row r="4" spans="1:20" s="1" customFormat="1" ht="15.75">
      <c r="A4" s="5"/>
      <c r="F4" s="5"/>
      <c r="G4" s="5"/>
      <c r="H4" s="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4" ht="15.75">
      <c r="B5" s="16" t="s">
        <v>0</v>
      </c>
      <c r="C5" s="16">
        <v>0.04</v>
      </c>
      <c r="D5" s="6"/>
    </row>
    <row r="7" spans="2:6" ht="18.75">
      <c r="B7" s="14" t="s">
        <v>1</v>
      </c>
      <c r="C7" s="15" t="s">
        <v>2</v>
      </c>
      <c r="D7" s="14" t="s">
        <v>5</v>
      </c>
      <c r="E7" s="14" t="s">
        <v>9</v>
      </c>
      <c r="F7" s="9"/>
    </row>
    <row r="8" spans="2:5" ht="15.75">
      <c r="B8" s="11">
        <v>0</v>
      </c>
      <c r="C8" s="11">
        <f aca="true" t="shared" si="0" ref="C8:C18">1/((1+$C$5)^B8)</f>
        <v>1</v>
      </c>
      <c r="D8" s="11">
        <v>0</v>
      </c>
      <c r="E8" s="19"/>
    </row>
    <row r="9" spans="2:5" ht="15.75">
      <c r="B9" s="11">
        <v>1</v>
      </c>
      <c r="C9" s="13">
        <f t="shared" si="0"/>
        <v>0.9615384615384615</v>
      </c>
      <c r="D9" s="11">
        <v>100</v>
      </c>
      <c r="E9" s="19">
        <f>+D9*C9</f>
        <v>96.15384615384615</v>
      </c>
    </row>
    <row r="10" spans="2:6" ht="15.75">
      <c r="B10" s="11">
        <v>2</v>
      </c>
      <c r="C10" s="13">
        <f t="shared" si="0"/>
        <v>0.9245562130177514</v>
      </c>
      <c r="D10" s="11">
        <v>100</v>
      </c>
      <c r="E10" s="19">
        <f aca="true" t="shared" si="1" ref="E10:E18">+D10*C10</f>
        <v>92.45562130177514</v>
      </c>
      <c r="F10" s="10"/>
    </row>
    <row r="11" spans="2:5" ht="15.75">
      <c r="B11" s="11">
        <v>3</v>
      </c>
      <c r="C11" s="13">
        <f t="shared" si="0"/>
        <v>0.8889963586709149</v>
      </c>
      <c r="D11" s="11">
        <v>100</v>
      </c>
      <c r="E11" s="19">
        <f t="shared" si="1"/>
        <v>88.89963586709149</v>
      </c>
    </row>
    <row r="12" spans="2:5" ht="15.75">
      <c r="B12" s="11">
        <v>4</v>
      </c>
      <c r="C12" s="13">
        <f t="shared" si="0"/>
        <v>0.8548041910297257</v>
      </c>
      <c r="D12" s="11">
        <v>100</v>
      </c>
      <c r="E12" s="19">
        <f t="shared" si="1"/>
        <v>85.48041910297258</v>
      </c>
    </row>
    <row r="13" spans="2:5" ht="15.75">
      <c r="B13" s="11">
        <v>5</v>
      </c>
      <c r="C13" s="13">
        <f t="shared" si="0"/>
        <v>0.8219271067593515</v>
      </c>
      <c r="D13" s="11">
        <v>100</v>
      </c>
      <c r="E13" s="19">
        <f t="shared" si="1"/>
        <v>82.19271067593516</v>
      </c>
    </row>
    <row r="14" spans="2:5" ht="15.75">
      <c r="B14" s="11">
        <v>6</v>
      </c>
      <c r="C14" s="13">
        <f t="shared" si="0"/>
        <v>0.7903145257301457</v>
      </c>
      <c r="D14" s="11">
        <v>100</v>
      </c>
      <c r="E14" s="19">
        <f t="shared" si="1"/>
        <v>79.03145257301458</v>
      </c>
    </row>
    <row r="15" spans="2:5" ht="15.75">
      <c r="B15" s="11">
        <v>7</v>
      </c>
      <c r="C15" s="13">
        <f t="shared" si="0"/>
        <v>0.7599178132020633</v>
      </c>
      <c r="D15" s="11">
        <v>100</v>
      </c>
      <c r="E15" s="19">
        <f t="shared" si="1"/>
        <v>75.99178132020633</v>
      </c>
    </row>
    <row r="16" spans="2:5" ht="15.75">
      <c r="B16" s="11">
        <v>8</v>
      </c>
      <c r="C16" s="13">
        <f t="shared" si="0"/>
        <v>0.7306902050019838</v>
      </c>
      <c r="D16" s="11">
        <v>100</v>
      </c>
      <c r="E16" s="19">
        <f t="shared" si="1"/>
        <v>73.06902050019838</v>
      </c>
    </row>
    <row r="17" spans="2:5" ht="15.75">
      <c r="B17" s="11">
        <v>9</v>
      </c>
      <c r="C17" s="13">
        <f t="shared" si="0"/>
        <v>0.7025867355788304</v>
      </c>
      <c r="D17" s="11">
        <v>100</v>
      </c>
      <c r="E17" s="19">
        <f t="shared" si="1"/>
        <v>70.25867355788304</v>
      </c>
    </row>
    <row r="18" spans="2:5" ht="15.75">
      <c r="B18" s="11">
        <v>10</v>
      </c>
      <c r="C18" s="13">
        <f t="shared" si="0"/>
        <v>0.6755641688257985</v>
      </c>
      <c r="D18" s="11">
        <v>100</v>
      </c>
      <c r="E18" s="19">
        <f t="shared" si="1"/>
        <v>67.55641688257985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1.7109375" style="4" customWidth="1"/>
    <col min="2" max="5" width="11.7109375" style="5" customWidth="1"/>
    <col min="6" max="6" width="11.7109375" style="4" customWidth="1"/>
    <col min="7" max="15" width="9.140625" style="2" customWidth="1"/>
  </cols>
  <sheetData>
    <row r="2" spans="2:15" ht="15.75">
      <c r="B2" s="14" t="s">
        <v>0</v>
      </c>
      <c r="D2" s="16">
        <v>0.04</v>
      </c>
      <c r="E2" s="16"/>
      <c r="F2" s="16">
        <v>0.045</v>
      </c>
      <c r="G2" s="16"/>
      <c r="H2" s="16">
        <v>0.05</v>
      </c>
      <c r="I2" s="16"/>
      <c r="J2" s="16">
        <v>0.051015</v>
      </c>
      <c r="K2" s="16"/>
      <c r="L2" s="16">
        <v>0.055</v>
      </c>
      <c r="M2" s="16"/>
      <c r="N2" s="16">
        <v>0.06</v>
      </c>
      <c r="O2" s="16"/>
    </row>
    <row r="3" spans="6:15" ht="15.75"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1" customFormat="1" ht="18.75">
      <c r="A4" s="5"/>
      <c r="B4" s="21" t="s">
        <v>1</v>
      </c>
      <c r="C4" s="21" t="s">
        <v>5</v>
      </c>
      <c r="D4" s="15" t="s">
        <v>2</v>
      </c>
      <c r="E4" s="14" t="s">
        <v>9</v>
      </c>
      <c r="F4" s="15" t="s">
        <v>2</v>
      </c>
      <c r="G4" s="14" t="s">
        <v>9</v>
      </c>
      <c r="H4" s="15" t="s">
        <v>2</v>
      </c>
      <c r="I4" s="14" t="s">
        <v>9</v>
      </c>
      <c r="J4" s="15" t="s">
        <v>2</v>
      </c>
      <c r="K4" s="14" t="s">
        <v>9</v>
      </c>
      <c r="L4" s="15" t="s">
        <v>2</v>
      </c>
      <c r="M4" s="14" t="s">
        <v>9</v>
      </c>
      <c r="N4" s="15" t="s">
        <v>2</v>
      </c>
      <c r="O4" s="14" t="s">
        <v>9</v>
      </c>
    </row>
    <row r="5" spans="2:15" ht="15.75">
      <c r="B5" s="11">
        <v>0</v>
      </c>
      <c r="C5" s="11">
        <v>0</v>
      </c>
      <c r="D5" s="11">
        <f>1/((1+D$2)^B5)</f>
        <v>1</v>
      </c>
      <c r="E5" s="19">
        <f>+$C5*D5</f>
        <v>0</v>
      </c>
      <c r="F5" s="11">
        <v>1</v>
      </c>
      <c r="G5" s="19">
        <f>+$C5*F5</f>
        <v>0</v>
      </c>
      <c r="H5" s="11">
        <v>1</v>
      </c>
      <c r="I5" s="19">
        <f aca="true" t="shared" si="0" ref="I5:I15">+$C5*H5</f>
        <v>0</v>
      </c>
      <c r="J5" s="11">
        <v>1</v>
      </c>
      <c r="K5" s="19">
        <f aca="true" t="shared" si="1" ref="K5:K15">+$C5*J5</f>
        <v>0</v>
      </c>
      <c r="L5" s="11">
        <v>1</v>
      </c>
      <c r="M5" s="19">
        <f aca="true" t="shared" si="2" ref="M5:M15">+$C5*L5</f>
        <v>0</v>
      </c>
      <c r="N5" s="11">
        <v>1</v>
      </c>
      <c r="O5" s="19">
        <f aca="true" t="shared" si="3" ref="O5:O15">+$C5*N5</f>
        <v>0</v>
      </c>
    </row>
    <row r="6" spans="2:15" ht="15.75">
      <c r="B6" s="11">
        <v>1</v>
      </c>
      <c r="C6" s="11">
        <v>-100</v>
      </c>
      <c r="D6" s="13">
        <f aca="true" t="shared" si="4" ref="D6:D15">1/((1+D$2)^B6)</f>
        <v>0.9615384615384615</v>
      </c>
      <c r="E6" s="19">
        <f aca="true" t="shared" si="5" ref="E6:G15">+$C6*D6</f>
        <v>-96.15384615384615</v>
      </c>
      <c r="F6" s="13">
        <f>1/((1+F$2)^$B6)</f>
        <v>0.9569377990430623</v>
      </c>
      <c r="G6" s="19">
        <f t="shared" si="5"/>
        <v>-95.69377990430623</v>
      </c>
      <c r="H6" s="13">
        <f>1/((1+H$2)^$B6)</f>
        <v>0.9523809523809523</v>
      </c>
      <c r="I6" s="19">
        <f t="shared" si="0"/>
        <v>-95.23809523809523</v>
      </c>
      <c r="J6" s="13">
        <f>1/((1+J$2)^$B6)</f>
        <v>0.951461206547956</v>
      </c>
      <c r="K6" s="19">
        <f t="shared" si="1"/>
        <v>-95.1461206547956</v>
      </c>
      <c r="L6" s="13">
        <f>1/((1+L$2)^$B6)</f>
        <v>0.9478672985781991</v>
      </c>
      <c r="M6" s="19">
        <f t="shared" si="2"/>
        <v>-94.7867298578199</v>
      </c>
      <c r="N6" s="13">
        <f>1/((1+N$2)^$B6)</f>
        <v>0.9433962264150942</v>
      </c>
      <c r="O6" s="19">
        <f t="shared" si="3"/>
        <v>-94.33962264150942</v>
      </c>
    </row>
    <row r="7" spans="2:15" ht="15.75">
      <c r="B7" s="11">
        <v>2</v>
      </c>
      <c r="C7" s="11">
        <v>10</v>
      </c>
      <c r="D7" s="13">
        <f t="shared" si="4"/>
        <v>0.9245562130177514</v>
      </c>
      <c r="E7" s="19">
        <f t="shared" si="5"/>
        <v>9.245562130177515</v>
      </c>
      <c r="F7" s="13">
        <f aca="true" t="shared" si="6" ref="F7:N15">1/((1+F$2)^$B7)</f>
        <v>0.9157299512373802</v>
      </c>
      <c r="G7" s="19">
        <f t="shared" si="5"/>
        <v>9.157299512373802</v>
      </c>
      <c r="H7" s="13">
        <f t="shared" si="6"/>
        <v>0.9070294784580498</v>
      </c>
      <c r="I7" s="19">
        <f t="shared" si="0"/>
        <v>9.070294784580499</v>
      </c>
      <c r="J7" s="13">
        <f t="shared" si="6"/>
        <v>0.9052784275656922</v>
      </c>
      <c r="K7" s="19">
        <f t="shared" si="1"/>
        <v>9.052784275656922</v>
      </c>
      <c r="L7" s="13">
        <f t="shared" si="6"/>
        <v>0.8984524157139329</v>
      </c>
      <c r="M7" s="19">
        <f t="shared" si="2"/>
        <v>8.98452415713933</v>
      </c>
      <c r="N7" s="13">
        <f t="shared" si="6"/>
        <v>0.8899964400142398</v>
      </c>
      <c r="O7" s="19">
        <f t="shared" si="3"/>
        <v>8.899964400142398</v>
      </c>
    </row>
    <row r="8" spans="2:15" ht="15.75">
      <c r="B8" s="11">
        <v>3</v>
      </c>
      <c r="C8" s="11">
        <v>8</v>
      </c>
      <c r="D8" s="13">
        <f t="shared" si="4"/>
        <v>0.8889963586709149</v>
      </c>
      <c r="E8" s="19">
        <f t="shared" si="5"/>
        <v>7.111970869367319</v>
      </c>
      <c r="F8" s="13">
        <f t="shared" si="6"/>
        <v>0.8762966040549093</v>
      </c>
      <c r="G8" s="19">
        <f t="shared" si="5"/>
        <v>7.010372832439274</v>
      </c>
      <c r="H8" s="13">
        <f t="shared" si="6"/>
        <v>0.863837598531476</v>
      </c>
      <c r="I8" s="19">
        <f t="shared" si="0"/>
        <v>6.910700788251808</v>
      </c>
      <c r="J8" s="13">
        <f t="shared" si="6"/>
        <v>0.86133730495349</v>
      </c>
      <c r="K8" s="19">
        <f t="shared" si="1"/>
        <v>6.89069843962792</v>
      </c>
      <c r="L8" s="13">
        <f t="shared" si="6"/>
        <v>0.8516136641838227</v>
      </c>
      <c r="M8" s="19">
        <f t="shared" si="2"/>
        <v>6.812909313470581</v>
      </c>
      <c r="N8" s="13">
        <f t="shared" si="6"/>
        <v>0.8396192830323016</v>
      </c>
      <c r="O8" s="19">
        <f t="shared" si="3"/>
        <v>6.716954264258413</v>
      </c>
    </row>
    <row r="9" spans="2:15" ht="15.75">
      <c r="B9" s="11">
        <v>4</v>
      </c>
      <c r="C9" s="11">
        <v>26.5</v>
      </c>
      <c r="D9" s="13">
        <f t="shared" si="4"/>
        <v>0.8548041910297257</v>
      </c>
      <c r="E9" s="19">
        <f t="shared" si="5"/>
        <v>22.65231106228773</v>
      </c>
      <c r="F9" s="13">
        <f t="shared" si="6"/>
        <v>0.8385613435932149</v>
      </c>
      <c r="G9" s="19">
        <f t="shared" si="5"/>
        <v>22.221875605220195</v>
      </c>
      <c r="H9" s="13">
        <f t="shared" si="6"/>
        <v>0.822702474791882</v>
      </c>
      <c r="I9" s="19">
        <f t="shared" si="0"/>
        <v>21.801615581984873</v>
      </c>
      <c r="J9" s="13">
        <f t="shared" si="6"/>
        <v>0.8195290314158123</v>
      </c>
      <c r="K9" s="19">
        <f t="shared" si="1"/>
        <v>21.71751933251903</v>
      </c>
      <c r="L9" s="13">
        <f t="shared" si="6"/>
        <v>0.8072167433022016</v>
      </c>
      <c r="M9" s="19">
        <f t="shared" si="2"/>
        <v>21.391243697508344</v>
      </c>
      <c r="N9" s="13">
        <f t="shared" si="6"/>
        <v>0.7920936632380204</v>
      </c>
      <c r="O9" s="19">
        <f t="shared" si="3"/>
        <v>20.99048207580754</v>
      </c>
    </row>
    <row r="10" spans="2:15" ht="15.75">
      <c r="B10" s="11">
        <v>5</v>
      </c>
      <c r="C10" s="11">
        <v>4.5</v>
      </c>
      <c r="D10" s="13">
        <f t="shared" si="4"/>
        <v>0.8219271067593515</v>
      </c>
      <c r="E10" s="19">
        <f t="shared" si="5"/>
        <v>3.698671980417082</v>
      </c>
      <c r="F10" s="13">
        <f t="shared" si="6"/>
        <v>0.8024510465006841</v>
      </c>
      <c r="G10" s="19">
        <f t="shared" si="5"/>
        <v>3.6110297092530783</v>
      </c>
      <c r="H10" s="13">
        <f t="shared" si="6"/>
        <v>0.783526166468459</v>
      </c>
      <c r="I10" s="19">
        <f t="shared" si="0"/>
        <v>3.525867749108065</v>
      </c>
      <c r="J10" s="13">
        <f t="shared" si="6"/>
        <v>0.7797500810319665</v>
      </c>
      <c r="K10" s="19">
        <f t="shared" si="1"/>
        <v>3.5088753646438495</v>
      </c>
      <c r="L10" s="13">
        <f t="shared" si="6"/>
        <v>0.7651343538409494</v>
      </c>
      <c r="M10" s="19">
        <f t="shared" si="2"/>
        <v>3.4431045922842722</v>
      </c>
      <c r="N10" s="13">
        <f t="shared" si="6"/>
        <v>0.7472581728660569</v>
      </c>
      <c r="O10" s="19">
        <f t="shared" si="3"/>
        <v>3.362661777897256</v>
      </c>
    </row>
    <row r="11" spans="2:15" ht="15.75">
      <c r="B11" s="11">
        <v>6</v>
      </c>
      <c r="C11" s="11">
        <v>19.5</v>
      </c>
      <c r="D11" s="13">
        <f t="shared" si="4"/>
        <v>0.7903145257301457</v>
      </c>
      <c r="E11" s="19">
        <f t="shared" si="5"/>
        <v>15.41113325173784</v>
      </c>
      <c r="F11" s="13">
        <f t="shared" si="6"/>
        <v>0.7678957382781668</v>
      </c>
      <c r="G11" s="19">
        <f t="shared" si="5"/>
        <v>14.973966896424253</v>
      </c>
      <c r="H11" s="13">
        <f t="shared" si="6"/>
        <v>0.7462153966366276</v>
      </c>
      <c r="I11" s="19">
        <f t="shared" si="0"/>
        <v>14.551200234414239</v>
      </c>
      <c r="J11" s="13">
        <f t="shared" si="6"/>
        <v>0.7419019529045414</v>
      </c>
      <c r="K11" s="19">
        <f t="shared" si="1"/>
        <v>14.467088081638558</v>
      </c>
      <c r="L11" s="13">
        <f t="shared" si="6"/>
        <v>0.7252458330245966</v>
      </c>
      <c r="M11" s="19">
        <f t="shared" si="2"/>
        <v>14.142293743979632</v>
      </c>
      <c r="N11" s="13">
        <f t="shared" si="6"/>
        <v>0.7049605404396763</v>
      </c>
      <c r="O11" s="19">
        <f t="shared" si="3"/>
        <v>13.746730538573686</v>
      </c>
    </row>
    <row r="12" spans="2:15" ht="15.75">
      <c r="B12" s="11">
        <v>7</v>
      </c>
      <c r="C12" s="11">
        <v>14.5</v>
      </c>
      <c r="D12" s="13">
        <f t="shared" si="4"/>
        <v>0.7599178132020633</v>
      </c>
      <c r="E12" s="19">
        <f t="shared" si="5"/>
        <v>11.018808291429918</v>
      </c>
      <c r="F12" s="13">
        <f t="shared" si="6"/>
        <v>0.7348284576824562</v>
      </c>
      <c r="G12" s="19">
        <f t="shared" si="5"/>
        <v>10.655012636395615</v>
      </c>
      <c r="H12" s="13">
        <f t="shared" si="6"/>
        <v>0.7106813301301215</v>
      </c>
      <c r="I12" s="19">
        <f t="shared" si="0"/>
        <v>10.304879286886761</v>
      </c>
      <c r="J12" s="13">
        <f t="shared" si="6"/>
        <v>0.7058909272508399</v>
      </c>
      <c r="K12" s="19">
        <f t="shared" si="1"/>
        <v>10.235418445137178</v>
      </c>
      <c r="L12" s="13">
        <f t="shared" si="6"/>
        <v>0.68743680855412</v>
      </c>
      <c r="M12" s="19">
        <f t="shared" si="2"/>
        <v>9.96783372403474</v>
      </c>
      <c r="N12" s="13">
        <f t="shared" si="6"/>
        <v>0.665057113622336</v>
      </c>
      <c r="O12" s="19">
        <f t="shared" si="3"/>
        <v>9.643328147523873</v>
      </c>
    </row>
    <row r="13" spans="2:15" ht="15.75">
      <c r="B13" s="11">
        <v>8</v>
      </c>
      <c r="C13" s="11">
        <v>-5.5</v>
      </c>
      <c r="D13" s="13">
        <f t="shared" si="4"/>
        <v>0.7306902050019838</v>
      </c>
      <c r="E13" s="19">
        <f t="shared" si="5"/>
        <v>-4.018796127510911</v>
      </c>
      <c r="F13" s="13">
        <f t="shared" si="6"/>
        <v>0.7031851269688578</v>
      </c>
      <c r="G13" s="19">
        <f t="shared" si="5"/>
        <v>-3.867518198328718</v>
      </c>
      <c r="H13" s="13">
        <f t="shared" si="6"/>
        <v>0.6768393620286872</v>
      </c>
      <c r="I13" s="19">
        <f t="shared" si="0"/>
        <v>-3.7226164911577797</v>
      </c>
      <c r="J13" s="13">
        <f t="shared" si="6"/>
        <v>0.6716278333333396</v>
      </c>
      <c r="K13" s="19">
        <f t="shared" si="1"/>
        <v>-3.6939530833333682</v>
      </c>
      <c r="L13" s="13">
        <f t="shared" si="6"/>
        <v>0.6515988706674124</v>
      </c>
      <c r="M13" s="19">
        <f t="shared" si="2"/>
        <v>-3.5837937886707683</v>
      </c>
      <c r="N13" s="13">
        <f t="shared" si="6"/>
        <v>0.6274123713418265</v>
      </c>
      <c r="O13" s="19">
        <f t="shared" si="3"/>
        <v>-3.4507680423800458</v>
      </c>
    </row>
    <row r="14" spans="2:15" ht="15.75">
      <c r="B14" s="11">
        <v>9</v>
      </c>
      <c r="C14" s="11">
        <v>-5.5</v>
      </c>
      <c r="D14" s="13">
        <f t="shared" si="4"/>
        <v>0.7025867355788304</v>
      </c>
      <c r="E14" s="19">
        <f t="shared" si="5"/>
        <v>-3.8642270456835677</v>
      </c>
      <c r="F14" s="13">
        <f t="shared" si="6"/>
        <v>0.6729044277213951</v>
      </c>
      <c r="G14" s="19">
        <f t="shared" si="5"/>
        <v>-3.7009743524676733</v>
      </c>
      <c r="H14" s="13">
        <f t="shared" si="6"/>
        <v>0.6446089162177973</v>
      </c>
      <c r="I14" s="19">
        <f t="shared" si="0"/>
        <v>-3.545349039197885</v>
      </c>
      <c r="J14" s="13">
        <f t="shared" si="6"/>
        <v>0.6390278286545288</v>
      </c>
      <c r="K14" s="19">
        <f t="shared" si="1"/>
        <v>-3.5146530575999084</v>
      </c>
      <c r="L14" s="13">
        <f t="shared" si="6"/>
        <v>0.6176292612961255</v>
      </c>
      <c r="M14" s="19">
        <f t="shared" si="2"/>
        <v>-3.39696093712869</v>
      </c>
      <c r="N14" s="13">
        <f t="shared" si="6"/>
        <v>0.591898463530025</v>
      </c>
      <c r="O14" s="19">
        <f t="shared" si="3"/>
        <v>-3.255441549415137</v>
      </c>
    </row>
    <row r="15" spans="2:15" ht="15.75">
      <c r="B15" s="11">
        <v>10</v>
      </c>
      <c r="C15" s="11">
        <v>60</v>
      </c>
      <c r="D15" s="13">
        <f t="shared" si="4"/>
        <v>0.6755641688257985</v>
      </c>
      <c r="E15" s="19">
        <f t="shared" si="5"/>
        <v>40.53385012954791</v>
      </c>
      <c r="F15" s="13">
        <f t="shared" si="6"/>
        <v>0.6439276820300432</v>
      </c>
      <c r="G15" s="19">
        <f t="shared" si="5"/>
        <v>38.6356609218026</v>
      </c>
      <c r="H15" s="13">
        <f t="shared" si="6"/>
        <v>0.6139132535407593</v>
      </c>
      <c r="I15" s="19">
        <f t="shared" si="0"/>
        <v>36.834795212445556</v>
      </c>
      <c r="J15" s="13">
        <f t="shared" si="6"/>
        <v>0.6080101888693585</v>
      </c>
      <c r="K15" s="19">
        <f t="shared" si="1"/>
        <v>36.480611332161516</v>
      </c>
      <c r="L15" s="13">
        <f t="shared" si="6"/>
        <v>0.5854305794276071</v>
      </c>
      <c r="M15" s="19">
        <f t="shared" si="2"/>
        <v>35.12583476565643</v>
      </c>
      <c r="N15" s="13">
        <f t="shared" si="6"/>
        <v>0.5583947769151179</v>
      </c>
      <c r="O15" s="19">
        <f t="shared" si="3"/>
        <v>33.50368661490707</v>
      </c>
    </row>
    <row r="16" spans="6:15" ht="15.75"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ht="15.75">
      <c r="B17" s="5" t="s">
        <v>10</v>
      </c>
      <c r="E17" s="20">
        <f>SUM(E5:E15)</f>
        <v>5.63543838792468</v>
      </c>
      <c r="F17" s="5"/>
      <c r="G17" s="20">
        <f>SUM(G5:G15)</f>
        <v>3.0029456588061905</v>
      </c>
      <c r="H17" s="5"/>
      <c r="I17" s="20">
        <f>SUM(I5:I15)</f>
        <v>0.49329286922090176</v>
      </c>
      <c r="J17" s="5"/>
      <c r="K17" s="20">
        <f>SUM(K5:K15)</f>
        <v>-0.001731524343895785</v>
      </c>
      <c r="L17" s="5"/>
      <c r="M17" s="20">
        <f>SUM(M5:M15)</f>
        <v>-1.8997405895460275</v>
      </c>
      <c r="N17" s="5"/>
      <c r="O17" s="20">
        <f>SUM(O5:O15)</f>
        <v>-4.182024414194366</v>
      </c>
    </row>
    <row r="18" spans="2:4" ht="15.75">
      <c r="B18" s="4"/>
      <c r="C18" s="4"/>
      <c r="D18" s="4"/>
    </row>
    <row r="22" spans="2:3" ht="15.75">
      <c r="B22" s="11" t="s">
        <v>0</v>
      </c>
      <c r="C22" s="11" t="s">
        <v>11</v>
      </c>
    </row>
    <row r="23" spans="2:3" ht="15.75">
      <c r="B23" s="11"/>
      <c r="C23" s="11"/>
    </row>
    <row r="24" spans="2:3" ht="15.75">
      <c r="B24" s="11">
        <v>0.04</v>
      </c>
      <c r="C24" s="19">
        <v>5.64</v>
      </c>
    </row>
    <row r="25" spans="2:3" ht="15.75">
      <c r="B25" s="11">
        <v>0.045</v>
      </c>
      <c r="C25" s="19">
        <v>3</v>
      </c>
    </row>
    <row r="26" spans="2:3" ht="15.75">
      <c r="B26" s="11">
        <v>0.05</v>
      </c>
      <c r="C26" s="19">
        <v>0.49</v>
      </c>
    </row>
    <row r="27" spans="2:3" ht="15.75">
      <c r="B27" s="11">
        <v>0.05102</v>
      </c>
      <c r="C27" s="19">
        <v>0</v>
      </c>
    </row>
    <row r="28" spans="2:3" ht="15.75">
      <c r="B28" s="11">
        <v>0.055</v>
      </c>
      <c r="C28" s="19">
        <v>-1.9</v>
      </c>
    </row>
    <row r="29" spans="2:3" ht="15.75">
      <c r="B29" s="11">
        <v>0.06</v>
      </c>
      <c r="C29" s="19">
        <v>-4.18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T1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1.7109375" style="4" customWidth="1"/>
    <col min="2" max="4" width="11.7109375" style="5" customWidth="1"/>
    <col min="5" max="7" width="11.7109375" style="4" customWidth="1"/>
    <col min="8" max="8" width="11.7109375" style="7" customWidth="1"/>
    <col min="9" max="20" width="9.140625" style="2" customWidth="1"/>
  </cols>
  <sheetData>
    <row r="4" spans="1:20" s="1" customFormat="1" ht="15.75">
      <c r="A4" s="5"/>
      <c r="F4" s="5"/>
      <c r="G4" s="5"/>
      <c r="H4" s="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4" ht="15.75">
      <c r="B5" s="16" t="s">
        <v>0</v>
      </c>
      <c r="C5" s="16">
        <v>0.04</v>
      </c>
      <c r="D5" s="6"/>
    </row>
    <row r="7" spans="2:6" ht="18.75">
      <c r="B7" s="14" t="s">
        <v>1</v>
      </c>
      <c r="C7" s="15" t="s">
        <v>2</v>
      </c>
      <c r="D7" s="14" t="s">
        <v>5</v>
      </c>
      <c r="E7" s="14" t="s">
        <v>9</v>
      </c>
      <c r="F7" s="14" t="s">
        <v>11</v>
      </c>
    </row>
    <row r="8" spans="2:6" ht="15.75">
      <c r="B8" s="11">
        <v>0</v>
      </c>
      <c r="C8" s="11">
        <f aca="true" t="shared" si="0" ref="C8:C18">1/((1+$C$5)^B8)</f>
        <v>1</v>
      </c>
      <c r="D8" s="11">
        <v>0</v>
      </c>
      <c r="E8" s="19">
        <v>0</v>
      </c>
      <c r="F8" s="22">
        <v>0</v>
      </c>
    </row>
    <row r="9" spans="2:6" ht="15.75">
      <c r="B9" s="11">
        <v>1</v>
      </c>
      <c r="C9" s="13">
        <f t="shared" si="0"/>
        <v>0.9615384615384615</v>
      </c>
      <c r="D9" s="11">
        <v>-150.2</v>
      </c>
      <c r="E9" s="19">
        <f aca="true" t="shared" si="1" ref="E9:E18">+D9*C9</f>
        <v>-144.4230769230769</v>
      </c>
      <c r="F9" s="23">
        <f>+E9+F8</f>
        <v>-144.4230769230769</v>
      </c>
    </row>
    <row r="10" spans="2:6" ht="15.75">
      <c r="B10" s="11">
        <v>2</v>
      </c>
      <c r="C10" s="13">
        <f t="shared" si="0"/>
        <v>0.9245562130177514</v>
      </c>
      <c r="D10" s="11">
        <v>-90.3</v>
      </c>
      <c r="E10" s="19">
        <f t="shared" si="1"/>
        <v>-83.48742603550295</v>
      </c>
      <c r="F10" s="23">
        <f aca="true" t="shared" si="2" ref="F10:F17">+E10+F9</f>
        <v>-227.91050295857985</v>
      </c>
    </row>
    <row r="11" spans="2:6" ht="15.75">
      <c r="B11" s="11">
        <v>3</v>
      </c>
      <c r="C11" s="13">
        <f t="shared" si="0"/>
        <v>0.8889963586709149</v>
      </c>
      <c r="D11" s="11">
        <v>-30.5</v>
      </c>
      <c r="E11" s="19">
        <f t="shared" si="1"/>
        <v>-27.114388939462902</v>
      </c>
      <c r="F11" s="23">
        <f t="shared" si="2"/>
        <v>-255.02489189804277</v>
      </c>
    </row>
    <row r="12" spans="2:6" ht="15.75">
      <c r="B12" s="11">
        <v>4</v>
      </c>
      <c r="C12" s="13">
        <f t="shared" si="0"/>
        <v>0.8548041910297257</v>
      </c>
      <c r="D12" s="11">
        <v>-4.5</v>
      </c>
      <c r="E12" s="19">
        <f t="shared" si="1"/>
        <v>-3.846618859633766</v>
      </c>
      <c r="F12" s="23">
        <f t="shared" si="2"/>
        <v>-258.87151075767656</v>
      </c>
    </row>
    <row r="13" spans="2:6" ht="15.75">
      <c r="B13" s="11">
        <v>5</v>
      </c>
      <c r="C13" s="13">
        <f t="shared" si="0"/>
        <v>0.8219271067593515</v>
      </c>
      <c r="D13" s="11">
        <v>20.1</v>
      </c>
      <c r="E13" s="19">
        <f t="shared" si="1"/>
        <v>16.520734845862968</v>
      </c>
      <c r="F13" s="23">
        <f t="shared" si="2"/>
        <v>-242.3507759118136</v>
      </c>
    </row>
    <row r="14" spans="2:6" ht="15.75">
      <c r="B14" s="11">
        <v>6</v>
      </c>
      <c r="C14" s="13">
        <f t="shared" si="0"/>
        <v>0.7903145257301457</v>
      </c>
      <c r="D14" s="11">
        <v>80.58</v>
      </c>
      <c r="E14" s="19">
        <f t="shared" si="1"/>
        <v>63.68354448333514</v>
      </c>
      <c r="F14" s="23">
        <f t="shared" si="2"/>
        <v>-178.66723142847846</v>
      </c>
    </row>
    <row r="15" spans="2:6" ht="15.75">
      <c r="B15" s="11">
        <v>7</v>
      </c>
      <c r="C15" s="13">
        <f t="shared" si="0"/>
        <v>0.7599178132020633</v>
      </c>
      <c r="D15" s="11">
        <v>117.8</v>
      </c>
      <c r="E15" s="19">
        <f t="shared" si="1"/>
        <v>89.51831839520305</v>
      </c>
      <c r="F15" s="23">
        <f t="shared" si="2"/>
        <v>-89.1489130332754</v>
      </c>
    </row>
    <row r="16" spans="2:6" ht="15.75">
      <c r="B16" s="11">
        <v>8</v>
      </c>
      <c r="C16" s="13">
        <f t="shared" si="0"/>
        <v>0.7306902050019838</v>
      </c>
      <c r="D16" s="11">
        <v>122</v>
      </c>
      <c r="E16" s="19">
        <f t="shared" si="1"/>
        <v>89.14420501024202</v>
      </c>
      <c r="F16" s="23">
        <f t="shared" si="2"/>
        <v>-0.004708023033387576</v>
      </c>
    </row>
    <row r="17" spans="2:6" ht="15.75">
      <c r="B17" s="11">
        <v>9</v>
      </c>
      <c r="C17" s="13">
        <f t="shared" si="0"/>
        <v>0.7025867355788304</v>
      </c>
      <c r="D17" s="11">
        <v>140.3</v>
      </c>
      <c r="E17" s="19">
        <f t="shared" si="1"/>
        <v>98.57291900170992</v>
      </c>
      <c r="F17" s="23">
        <f t="shared" si="2"/>
        <v>98.56821097867653</v>
      </c>
    </row>
    <row r="18" spans="2:6" ht="15.75">
      <c r="B18" s="11">
        <v>10</v>
      </c>
      <c r="C18" s="13">
        <f t="shared" si="0"/>
        <v>0.6755641688257985</v>
      </c>
      <c r="D18" s="11">
        <v>150.5</v>
      </c>
      <c r="E18" s="19">
        <f t="shared" si="1"/>
        <v>101.67240740828268</v>
      </c>
      <c r="F18" s="23">
        <f>+E18+F17</f>
        <v>200.24061838695923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Gmarangoni</dc:creator>
  <cp:keywords/>
  <dc:description/>
  <cp:lastModifiedBy>Giandemetrio Marangoni</cp:lastModifiedBy>
  <cp:lastPrinted>2009-11-18T15:36:33Z</cp:lastPrinted>
  <dcterms:created xsi:type="dcterms:W3CDTF">2005-08-27T07:01:43Z</dcterms:created>
  <dcterms:modified xsi:type="dcterms:W3CDTF">2013-01-08T14:30:59Z</dcterms:modified>
  <cp:category/>
  <cp:version/>
  <cp:contentType/>
  <cp:contentStatus/>
</cp:coreProperties>
</file>